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8195" windowHeight="62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2" i="2"/>
  <c r="E64" s="1"/>
  <c r="E30"/>
  <c r="E56"/>
  <c r="E55"/>
  <c r="E59" s="1"/>
  <c r="E28"/>
  <c r="E26"/>
  <c r="E27"/>
  <c r="E29"/>
  <c r="E24"/>
  <c r="E25"/>
  <c r="E23"/>
  <c r="E21"/>
  <c r="E22"/>
  <c r="E49"/>
  <c r="E52" s="1"/>
  <c r="E43"/>
  <c r="E42"/>
  <c r="E36"/>
  <c r="E39" s="1"/>
  <c r="E20"/>
  <c r="E19"/>
  <c r="E18"/>
  <c r="E12"/>
  <c r="E11"/>
  <c r="E10"/>
  <c r="E9"/>
  <c r="E8"/>
  <c r="E7"/>
  <c r="E6"/>
  <c r="E5"/>
  <c r="E4"/>
  <c r="E3"/>
  <c r="E33" l="1"/>
  <c r="E46"/>
  <c r="E15"/>
  <c r="E66" l="1"/>
</calcChain>
</file>

<file path=xl/sharedStrings.xml><?xml version="1.0" encoding="utf-8"?>
<sst xmlns="http://schemas.openxmlformats.org/spreadsheetml/2006/main" count="151" uniqueCount="108">
  <si>
    <t>Ultimaker Parts List</t>
  </si>
  <si>
    <t>Qty</t>
  </si>
  <si>
    <t>Description</t>
  </si>
  <si>
    <t>Part Number</t>
  </si>
  <si>
    <t>Pack Part Number</t>
  </si>
  <si>
    <t>Mega Pack V3</t>
  </si>
  <si>
    <t>Endstop Pack</t>
  </si>
  <si>
    <t>Spacer Pack</t>
  </si>
  <si>
    <t>Extruder drive Pack</t>
  </si>
  <si>
    <t>Pulley Pack</t>
  </si>
  <si>
    <t>Gear 8mm Shaft</t>
  </si>
  <si>
    <t>Gear 5mm Shaft</t>
  </si>
  <si>
    <t>Short Toothed Belts</t>
  </si>
  <si>
    <t>Coupling Z-Axis</t>
  </si>
  <si>
    <t>Bearing Pack</t>
  </si>
  <si>
    <t>Linear Bearing 12mm</t>
  </si>
  <si>
    <t>Bearing 8mm</t>
  </si>
  <si>
    <t>Magnalube</t>
  </si>
  <si>
    <t>Cable Pack</t>
  </si>
  <si>
    <t>Fan Pack</t>
  </si>
  <si>
    <t>Extrusion Head Pack</t>
  </si>
  <si>
    <t>ABS Fix Kit</t>
  </si>
  <si>
    <t>Axes Pack</t>
  </si>
  <si>
    <t xml:space="preserve">Threaded Axe </t>
  </si>
  <si>
    <t>Lead Screw</t>
  </si>
  <si>
    <t>Linear Bearing</t>
  </si>
  <si>
    <t>12mm Z axis</t>
  </si>
  <si>
    <t>Motor Pack</t>
  </si>
  <si>
    <t>Stepper Motor Flat</t>
  </si>
  <si>
    <t>Stepper Motor Long</t>
  </si>
  <si>
    <t>Stepper Motor Short</t>
  </si>
  <si>
    <t>Delrin Gear 6mm</t>
  </si>
  <si>
    <t>Electronics</t>
  </si>
  <si>
    <t>Knurled Drive Bolt Pack</t>
  </si>
  <si>
    <t>Ulticontroller</t>
  </si>
  <si>
    <t>Prices on Ulticontroller</t>
  </si>
  <si>
    <t xml:space="preserve">Ebay Item number 370780696840
   </t>
  </si>
  <si>
    <t>Prices from other sources</t>
  </si>
  <si>
    <t xml:space="preserve"> Ebay Item number 310644597858 </t>
  </si>
  <si>
    <t xml:space="preserve">2 As Standard Need 4 Item number 290837515294 </t>
  </si>
  <si>
    <t>Long Toothed Belts http://www.motionco.co.uk/open-length-belt-635mm-wide-p-288.html</t>
  </si>
  <si>
    <t>For Mounting Electronics</t>
  </si>
  <si>
    <t>1 as standard need 2 http://www.zappautomation.co.uk/en/nema-17-stepper-motors/370-sy42sth33-1334a-high-torque-hybrid-stepper-motors.html</t>
  </si>
  <si>
    <t>Parts to be supplied from Ultimaker</t>
  </si>
  <si>
    <t>Bowden Tube</t>
  </si>
  <si>
    <t>Price Each</t>
  </si>
  <si>
    <t>Price Total</t>
  </si>
  <si>
    <t>Extruder Drive Pack</t>
  </si>
  <si>
    <t>Extrusion Head Pack V3</t>
  </si>
  <si>
    <t>Cartridge Heater</t>
  </si>
  <si>
    <t xml:space="preserve">Thermocouple </t>
  </si>
  <si>
    <t>Nuts &amp; Bolt Pack</t>
  </si>
  <si>
    <t>ABS Plastic Black</t>
  </si>
  <si>
    <t>Parts to be supplied from EBAY</t>
  </si>
  <si>
    <t>Nema 17 Motors</t>
  </si>
  <si>
    <t>http://www.ebay.co.uk/itm/161014618863?ssPageName=STRK:MESINDXX:IT&amp;_trksid=p3984.m1436.l2649 </t>
  </si>
  <si>
    <t xml:space="preserve">http://www.ebay.co.uk/itm/181123255334?ssPageName=STRK:MESINDXX:IT&amp;_trksid=p3984.m1436.l2649 </t>
  </si>
  <si>
    <t xml:space="preserve">Coupling Z-Axis </t>
  </si>
  <si>
    <t>http://www.ebay.co.uk/itm/5x8mm-CNC-RepRap-Motor-Shaft-Coupler-5mm-8mm-Flexible-Coupling-OD-20x25mm-06-/161010003439?pt=UK_Sound_Vision_Other&amp;hash=item257cf1adef </t>
  </si>
  <si>
    <t>Item Number</t>
  </si>
  <si>
    <t xml:space="preserve">https://shop.ultimaker.com/en/parts-and-upgrades/bowden-tube.html </t>
  </si>
  <si>
    <t xml:space="preserve">https://shop.ultimaker.com/en/parts-and-upgrades/fan-pack-v1.html </t>
  </si>
  <si>
    <t>https://shop.ultimaker.com/en/cartridge-heater-40w-at-18v.html</t>
  </si>
  <si>
    <t>https://shop.ultimaker.com/en/tc-sensor.html</t>
  </si>
  <si>
    <t>https://shop.ultimaker.com/en/parts-and-upgrades/ulticontroller-ultipanel.html</t>
  </si>
  <si>
    <t>https://shop.ultimaker.com/en/consumables/abs-plastic-black-075.html</t>
  </si>
  <si>
    <t>Web Link</t>
  </si>
  <si>
    <t>Parts to be supplied from Belting Online</t>
  </si>
  <si>
    <t>MXL Open Length Rubber Belt 6.35mm Wide x 5 Meter</t>
  </si>
  <si>
    <t>http://www.beltingonline.com/mxl-open-length-rubber-belting-10002</t>
  </si>
  <si>
    <t>Parts to be supplied from ASC</t>
  </si>
  <si>
    <t>8mm S/S Round Bar 4 metre</t>
  </si>
  <si>
    <t>12mm S/SRound Bar 3 Metre</t>
  </si>
  <si>
    <t>Parts to be supplied from 3Distributed</t>
  </si>
  <si>
    <t>MK2 Heated Bed</t>
  </si>
  <si>
    <t>http://www.ebay.co.uk/itm/221125283534?var=520110244140&amp;ssPageName=STRK:MEWNX:IT&amp;_trksid=p3984.m1439.l2649</t>
  </si>
  <si>
    <t>M3 CSK Socket allen machine screw</t>
  </si>
  <si>
    <t>M3 Button Socket allen machine screw</t>
  </si>
  <si>
    <t>http://www.ebay.co.uk/itm/221107048515?var=520105244868&amp;ssPageName=STRK:MEWNX:IT&amp;_trksid=p3984.m1439.l2649</t>
  </si>
  <si>
    <t>50 Pack Adhesive cable tie bases</t>
  </si>
  <si>
    <t>http://www.ebay.co.uk/itm/180865237717?ssPageName=STRK:MEWNX:IT&amp;_trksid=p3984.m1439.l2649</t>
  </si>
  <si>
    <t>IEC Male Chasis</t>
  </si>
  <si>
    <t>http://www.ebay.co.uk/itm/261216395027?ssPageName=STRK:MEWNX:IT&amp;_trksid=p3984.m1439.l2649</t>
  </si>
  <si>
    <t>30g Thermal Paste</t>
  </si>
  <si>
    <t>http://www.ebay.co.uk/itm/140971989659?ssPageName=STRK:MEWNX:IT&amp;_trksid=p3984.m1439.l2649</t>
  </si>
  <si>
    <t>M3 Nylon assortment</t>
  </si>
  <si>
    <t xml:space="preserve">http://www.ebay.co.uk/itm/120906156162?ssPageName=STRK:MEWNX:IT&amp;_trksid=p3984.m1439.l2649 </t>
  </si>
  <si>
    <t>10Pc's 12mm LM12UU Linear Bearing</t>
  </si>
  <si>
    <t>http://www.ebay.co.uk/itm/400458031840?ssPageName=STRK:MEWNX:IT&amp;_trksid=p3984.m1439.l2649</t>
  </si>
  <si>
    <t>10Pc's 12mm LM8UU Linear Bearing</t>
  </si>
  <si>
    <t>http://www.ebay.co.uk/itm/281046699073?ssPageName=STRK:MEWNX:IT&amp;_trksid=p3984.m1439.l2649</t>
  </si>
  <si>
    <t>10Pc's 688 2rs Bearing</t>
  </si>
  <si>
    <t>http://www.ebay.co.uk/itm/370780696840?ssPageName=STRK:MEWNX:IT&amp;_trksid=p3984.m1439.l2649</t>
  </si>
  <si>
    <t xml:space="preserve">http://www.3distributed.com/products/mk2-heated-bed-1 </t>
  </si>
  <si>
    <t>Crimp Housing</t>
  </si>
  <si>
    <t>353-1614</t>
  </si>
  <si>
    <t>Contact for crimp housing</t>
  </si>
  <si>
    <t>353-1591</t>
  </si>
  <si>
    <t>Parts to be supplied from RS</t>
  </si>
  <si>
    <t>Parts to be supplied from Deal Extreme</t>
  </si>
  <si>
    <t>Dupont 4-pin male to female extension 10 Pc's</t>
  </si>
  <si>
    <t xml:space="preserve">http://dx.com/p/arduino-dupont-4-pin-male-to-female-extension-wire-cable-40cm-10-piece-pack-140523 </t>
  </si>
  <si>
    <t>SD card extension</t>
  </si>
  <si>
    <t>http://www.ebay.co.uk/itm/SD-Card-extension-cable-white-25cm-cable-/161036276306?pt=UK_Photography_MemoryCardReaders_RL&amp;hash=item257e829252</t>
  </si>
  <si>
    <t>Total</t>
  </si>
  <si>
    <t>http://uk.rs-online.com/web/p/pcb-connector-housings/3531614/?searchTerm=353-1614&amp;relevancy- data=636F3D3126696E3D4931384E525353746F636B4E756D6265724D504E266C753D656E266D6D3D6D61746368616C6C26706D3D5E5C647B337D5B5C732D2F255C2E2C5D5C647B332C347D2426706F3D313426736E3D592673743D52535F53544F434B5F4E554D424552267573743D3335332D313631342677633D4E4F4E4526</t>
  </si>
  <si>
    <t>http://uk.rs-online.com/web/p/pcb-connector-contacts/3531591/?searchTerm=353-1591&amp;relevancy- data=636F3D3126696E3D4931384E525353746F636B4E756D6265724D504E266C753D656E266D6D3D6D61746368616C6C26706D3D5E5C647B337D5B5C732D2F255C2E2C5D5C647B332C347D2426706F3D313426736E3D592673743D52535F53544F434B5F4E554D424552267573743D3335332D313539312677633D4E4F4E4526</t>
  </si>
  <si>
    <t xml:space="preserve">http://www.ascmetalsgroup.com/stainless-steel.html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</si>
</sst>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3" fillId="0" borderId="0" xfId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1" fillId="0" borderId="1" xfId="0" applyFont="1" applyBorder="1"/>
    <xf numFmtId="0" fontId="1" fillId="0" borderId="2" xfId="0" applyFont="1" applyBorder="1"/>
    <xf numFmtId="0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/>
    <xf numFmtId="0" fontId="3" fillId="0" borderId="1" xfId="1" applyNumberFormat="1" applyBorder="1" applyAlignment="1"/>
    <xf numFmtId="0" fontId="0" fillId="0" borderId="1" xfId="0" applyBorder="1" applyAlignment="1"/>
    <xf numFmtId="0" fontId="1" fillId="0" borderId="3" xfId="0" applyFont="1" applyBorder="1"/>
    <xf numFmtId="0" fontId="1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ultimaker.com/en/tc-sensor.html" TargetMode="External"/><Relationship Id="rId13" Type="http://schemas.openxmlformats.org/officeDocument/2006/relationships/hyperlink" Target="http://www.ebay.co.uk/itm/140971989659?ssPageName=STRK:MEWNX:IT&amp;_trksid=p3984.m1439.l2649" TargetMode="External"/><Relationship Id="rId18" Type="http://schemas.openxmlformats.org/officeDocument/2006/relationships/hyperlink" Target="http://www.ascmetalsgroup.com/stainless-steel.html" TargetMode="External"/><Relationship Id="rId3" Type="http://schemas.openxmlformats.org/officeDocument/2006/relationships/hyperlink" Target="http://www.ebay.co.uk/itm/5x8mm-CNC-RepRap-Motor-Shaft-Coupler-5mm-8mm-Flexible-Coupling-OD-20x25mm-06-/161010003439?pt=UK_Sound_Vision_Other&amp;hash=item257cf1adef&#160;" TargetMode="External"/><Relationship Id="rId7" Type="http://schemas.openxmlformats.org/officeDocument/2006/relationships/hyperlink" Target="https://shop.ultimaker.com/en/cartridge-heater-40w-at-18v.html" TargetMode="External"/><Relationship Id="rId12" Type="http://schemas.openxmlformats.org/officeDocument/2006/relationships/hyperlink" Target="http://www.ebay.co.uk/itm/261216395027?ssPageName=STRK:MEWNX:IT&amp;_trksid=p3984.m1439.l2649" TargetMode="External"/><Relationship Id="rId17" Type="http://schemas.openxmlformats.org/officeDocument/2006/relationships/hyperlink" Target="http://dx.com/p/arduino-dupont-4-pin-male-to-female-extension-wire-cable-40cm-10-piece-pack-140523" TargetMode="External"/><Relationship Id="rId2" Type="http://schemas.openxmlformats.org/officeDocument/2006/relationships/hyperlink" Target="http://www.ebay.co.uk/itm/181123255334?ssPageName=STRK:MESINDXX:IT&amp;_trksid=p3984.m1436.l2649" TargetMode="External"/><Relationship Id="rId16" Type="http://schemas.openxmlformats.org/officeDocument/2006/relationships/hyperlink" Target="http://www.3distributed.com/products/mk2-heated-bed-1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ebay.co.uk/itm/161014618863?ssPageName=STRK:MESINDXX:IT&amp;_trksid=p3984.m1436.l2649" TargetMode="External"/><Relationship Id="rId6" Type="http://schemas.openxmlformats.org/officeDocument/2006/relationships/hyperlink" Target="https://shop.ultimaker.com/en/parts-and-upgrades/fan-pack-v1.html" TargetMode="External"/><Relationship Id="rId11" Type="http://schemas.openxmlformats.org/officeDocument/2006/relationships/hyperlink" Target="http://www.beltingonline.com/mxl-open-length-rubber-belting-10002" TargetMode="External"/><Relationship Id="rId5" Type="http://schemas.openxmlformats.org/officeDocument/2006/relationships/hyperlink" Target="https://shop.ultimaker.com/en/parts-and-upgrades/bowden-tube.html" TargetMode="External"/><Relationship Id="rId15" Type="http://schemas.openxmlformats.org/officeDocument/2006/relationships/hyperlink" Target="http://www.ebay.co.uk/itm/281046699073?ssPageName=STRK:MEWNX:IT&amp;_trksid=p3984.m1439.l2649" TargetMode="External"/><Relationship Id="rId10" Type="http://schemas.openxmlformats.org/officeDocument/2006/relationships/hyperlink" Target="https://shop.ultimaker.com/en/consumables/abs-plastic-black-075.html" TargetMode="External"/><Relationship Id="rId19" Type="http://schemas.openxmlformats.org/officeDocument/2006/relationships/hyperlink" Target="http://www.ascmetalsgroup.com/stainless-steel.html" TargetMode="External"/><Relationship Id="rId4" Type="http://schemas.openxmlformats.org/officeDocument/2006/relationships/hyperlink" Target="http://www.ebay.co.uk/itm/181123255334?ssPageName=STRK:MESINDXX:IT&amp;_trksid=p3984.m1436.l2649" TargetMode="External"/><Relationship Id="rId9" Type="http://schemas.openxmlformats.org/officeDocument/2006/relationships/hyperlink" Target="https://shop.ultimaker.com/en/parts-and-upgrades/ulticontroller-ultipanel.html" TargetMode="External"/><Relationship Id="rId14" Type="http://schemas.openxmlformats.org/officeDocument/2006/relationships/hyperlink" Target="http://www.ebay.co.uk/itm/120906156162?ssPageName=STRK:MEWNX:IT&amp;_trksid=p3984.m1439.l2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14" workbookViewId="0">
      <selection activeCell="E13" sqref="E13"/>
    </sheetView>
  </sheetViews>
  <sheetFormatPr defaultRowHeight="15"/>
  <cols>
    <col min="1" max="1" width="18.42578125" customWidth="1"/>
    <col min="2" max="2" width="27.42578125" customWidth="1"/>
    <col min="3" max="3" width="18.5703125" customWidth="1"/>
    <col min="4" max="4" width="18.140625" customWidth="1"/>
    <col min="5" max="5" width="151.5703125" customWidth="1"/>
    <col min="6" max="6" width="27.140625" customWidth="1"/>
    <col min="7" max="7" width="27.28515625" customWidth="1"/>
  </cols>
  <sheetData>
    <row r="1" spans="1:7">
      <c r="A1" t="s">
        <v>0</v>
      </c>
      <c r="F1" t="s">
        <v>35</v>
      </c>
      <c r="G1" t="s">
        <v>37</v>
      </c>
    </row>
    <row r="2" spans="1:7">
      <c r="A2" t="s">
        <v>1</v>
      </c>
      <c r="B2" t="s">
        <v>2</v>
      </c>
      <c r="C2" t="s">
        <v>4</v>
      </c>
      <c r="D2" t="s">
        <v>3</v>
      </c>
    </row>
    <row r="3" spans="1:7">
      <c r="A3" s="4"/>
      <c r="B3" s="4" t="s">
        <v>5</v>
      </c>
      <c r="C3" s="4">
        <v>101</v>
      </c>
      <c r="D3" s="4"/>
      <c r="E3" s="4"/>
      <c r="F3" s="4"/>
      <c r="G3" s="4"/>
    </row>
    <row r="4" spans="1:7">
      <c r="A4">
        <v>1</v>
      </c>
      <c r="B4" t="s">
        <v>6</v>
      </c>
      <c r="D4">
        <v>101.01</v>
      </c>
    </row>
    <row r="5" spans="1:7">
      <c r="A5">
        <v>1</v>
      </c>
      <c r="B5" t="s">
        <v>7</v>
      </c>
      <c r="D5">
        <v>101.04</v>
      </c>
      <c r="E5" t="s">
        <v>41</v>
      </c>
    </row>
    <row r="6" spans="1:7">
      <c r="A6">
        <v>1</v>
      </c>
      <c r="B6" t="s">
        <v>8</v>
      </c>
      <c r="D6">
        <v>101.05</v>
      </c>
    </row>
    <row r="8" spans="1:7">
      <c r="A8" s="4"/>
      <c r="B8" s="4" t="s">
        <v>9</v>
      </c>
      <c r="C8" s="4">
        <v>103</v>
      </c>
      <c r="D8" s="4"/>
      <c r="E8" s="4"/>
      <c r="F8" s="4"/>
      <c r="G8" s="4"/>
    </row>
    <row r="9" spans="1:7">
      <c r="A9">
        <v>10</v>
      </c>
      <c r="B9" t="s">
        <v>10</v>
      </c>
      <c r="D9">
        <v>103.0001</v>
      </c>
    </row>
    <row r="10" spans="1:7">
      <c r="A10">
        <v>2</v>
      </c>
      <c r="B10" t="s">
        <v>11</v>
      </c>
      <c r="D10">
        <v>103.00020000000001</v>
      </c>
    </row>
    <row r="11" spans="1:7">
      <c r="A11">
        <v>2</v>
      </c>
      <c r="B11" t="s">
        <v>12</v>
      </c>
      <c r="D11">
        <v>103.0003</v>
      </c>
    </row>
    <row r="12" spans="1:7">
      <c r="A12">
        <v>1</v>
      </c>
      <c r="B12" t="s">
        <v>13</v>
      </c>
      <c r="D12">
        <v>103.0005</v>
      </c>
    </row>
    <row r="13" spans="1:7">
      <c r="A13">
        <v>4</v>
      </c>
      <c r="E13" t="s">
        <v>40</v>
      </c>
      <c r="G13">
        <v>33</v>
      </c>
    </row>
    <row r="14" spans="1:7">
      <c r="B14" s="1"/>
    </row>
    <row r="15" spans="1:7">
      <c r="A15" s="4"/>
      <c r="B15" s="4" t="s">
        <v>14</v>
      </c>
      <c r="C15" s="4">
        <v>105</v>
      </c>
      <c r="D15" s="4"/>
      <c r="E15" s="4"/>
      <c r="F15" s="4"/>
      <c r="G15" s="4"/>
    </row>
    <row r="16" spans="1:7">
      <c r="A16" s="2">
        <v>4</v>
      </c>
      <c r="B16" s="2" t="s">
        <v>15</v>
      </c>
      <c r="C16" s="2"/>
      <c r="D16" s="2">
        <v>105.0001</v>
      </c>
      <c r="E16" s="2" t="s">
        <v>39</v>
      </c>
      <c r="F16" s="2"/>
      <c r="G16" s="2">
        <v>6.72</v>
      </c>
    </row>
    <row r="17" spans="1:7" ht="30">
      <c r="A17" s="2">
        <v>1</v>
      </c>
      <c r="B17" s="2" t="s">
        <v>16</v>
      </c>
      <c r="C17" s="2"/>
      <c r="D17" s="2">
        <v>105.00020000000001</v>
      </c>
      <c r="E17" s="3" t="s">
        <v>36</v>
      </c>
      <c r="F17" s="2"/>
      <c r="G17" s="2">
        <v>7.99</v>
      </c>
    </row>
    <row r="18" spans="1:7">
      <c r="A18">
        <v>1</v>
      </c>
      <c r="B18" t="s">
        <v>17</v>
      </c>
      <c r="D18">
        <v>105.0003</v>
      </c>
    </row>
    <row r="20" spans="1:7">
      <c r="A20" s="4"/>
      <c r="B20" s="4" t="s">
        <v>18</v>
      </c>
      <c r="C20" s="4">
        <v>107</v>
      </c>
      <c r="D20" s="4"/>
      <c r="E20" s="4"/>
      <c r="F20" s="4"/>
      <c r="G20" s="4"/>
    </row>
    <row r="22" spans="1:7">
      <c r="A22" s="4"/>
      <c r="B22" s="4" t="s">
        <v>19</v>
      </c>
      <c r="C22" s="4">
        <v>109</v>
      </c>
      <c r="D22" s="4"/>
      <c r="E22" s="4"/>
      <c r="F22" s="4">
        <v>21.5</v>
      </c>
      <c r="G22" s="4"/>
    </row>
    <row r="24" spans="1:7">
      <c r="A24" s="4"/>
      <c r="B24" s="4" t="s">
        <v>20</v>
      </c>
      <c r="C24" s="4">
        <v>110</v>
      </c>
      <c r="D24" s="4"/>
      <c r="E24" s="4"/>
      <c r="F24" s="4"/>
      <c r="G24" s="4"/>
    </row>
    <row r="26" spans="1:7">
      <c r="A26" s="4"/>
      <c r="B26" s="4" t="s">
        <v>21</v>
      </c>
      <c r="C26" s="4">
        <v>121.0001</v>
      </c>
      <c r="D26" s="4"/>
      <c r="E26" s="4"/>
      <c r="F26" s="4"/>
      <c r="G26" s="4"/>
    </row>
    <row r="28" spans="1:7">
      <c r="A28" s="4"/>
      <c r="B28" s="4" t="s">
        <v>22</v>
      </c>
      <c r="C28" s="4">
        <v>111</v>
      </c>
      <c r="D28" s="4"/>
      <c r="E28" s="4"/>
      <c r="F28" s="4"/>
      <c r="G28" s="4"/>
    </row>
    <row r="29" spans="1:7">
      <c r="A29">
        <v>1</v>
      </c>
      <c r="B29" t="s">
        <v>23</v>
      </c>
      <c r="D29">
        <v>111.0005</v>
      </c>
    </row>
    <row r="30" spans="1:7">
      <c r="A30">
        <v>1</v>
      </c>
      <c r="B30" t="s">
        <v>24</v>
      </c>
      <c r="D30">
        <v>111.00060000000001</v>
      </c>
    </row>
    <row r="31" spans="1:7">
      <c r="A31" s="2">
        <v>4</v>
      </c>
      <c r="B31" s="2" t="s">
        <v>25</v>
      </c>
      <c r="C31" s="2"/>
      <c r="D31" s="2">
        <v>111.00069999999999</v>
      </c>
      <c r="E31" s="2" t="s">
        <v>38</v>
      </c>
      <c r="F31" s="2"/>
      <c r="G31" s="2">
        <v>8</v>
      </c>
    </row>
    <row r="32" spans="1:7">
      <c r="E32" t="s">
        <v>26</v>
      </c>
    </row>
    <row r="34" spans="1:7">
      <c r="A34" s="4"/>
      <c r="B34" s="4" t="s">
        <v>27</v>
      </c>
      <c r="C34" s="4">
        <v>104</v>
      </c>
      <c r="D34" s="4"/>
      <c r="E34" s="4"/>
      <c r="F34" s="4"/>
      <c r="G34" s="4"/>
    </row>
    <row r="35" spans="1:7">
      <c r="A35">
        <v>1</v>
      </c>
      <c r="B35" t="s">
        <v>28</v>
      </c>
      <c r="D35">
        <v>104.0001</v>
      </c>
    </row>
    <row r="36" spans="1:7">
      <c r="A36">
        <v>2</v>
      </c>
      <c r="B36" t="s">
        <v>29</v>
      </c>
      <c r="D36">
        <v>104.00020000000001</v>
      </c>
    </row>
    <row r="37" spans="1:7">
      <c r="A37">
        <v>2</v>
      </c>
      <c r="B37" t="s">
        <v>30</v>
      </c>
      <c r="D37">
        <v>104.0003</v>
      </c>
      <c r="E37" t="s">
        <v>42</v>
      </c>
      <c r="G37">
        <v>26.4</v>
      </c>
    </row>
    <row r="38" spans="1:7">
      <c r="A38">
        <v>1</v>
      </c>
      <c r="B38" t="s">
        <v>31</v>
      </c>
      <c r="D38">
        <v>104.0004</v>
      </c>
    </row>
    <row r="40" spans="1:7">
      <c r="A40" s="4"/>
      <c r="B40" s="4" t="s">
        <v>32</v>
      </c>
      <c r="C40" s="4">
        <v>108</v>
      </c>
      <c r="D40" s="4"/>
      <c r="E40" s="4"/>
      <c r="F40" s="4">
        <v>195</v>
      </c>
      <c r="G40" s="4"/>
    </row>
    <row r="42" spans="1:7">
      <c r="A42" s="4"/>
      <c r="B42" s="4" t="s">
        <v>33</v>
      </c>
      <c r="C42" s="4">
        <v>101.06</v>
      </c>
      <c r="D42" s="4"/>
      <c r="E42" s="4"/>
      <c r="F42" s="4"/>
      <c r="G42" s="4"/>
    </row>
    <row r="44" spans="1:7">
      <c r="A44" s="4"/>
      <c r="B44" s="4" t="s">
        <v>34</v>
      </c>
      <c r="C44" s="4"/>
      <c r="D44" s="4"/>
      <c r="E44" s="4"/>
      <c r="F44" s="4">
        <v>80</v>
      </c>
      <c r="G4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60" zoomScaleNormal="60" workbookViewId="0">
      <selection activeCell="E12" sqref="E12"/>
    </sheetView>
  </sheetViews>
  <sheetFormatPr defaultRowHeight="15"/>
  <cols>
    <col min="1" max="1" width="57.85546875" customWidth="1"/>
    <col min="2" max="2" width="20.85546875" customWidth="1"/>
    <col min="4" max="4" width="14.28515625" customWidth="1"/>
    <col min="5" max="5" width="16.85546875" customWidth="1"/>
    <col min="6" max="6" width="155.7109375" customWidth="1"/>
    <col min="7" max="7" width="0.28515625" hidden="1" customWidth="1"/>
    <col min="8" max="8" width="9.140625" hidden="1" customWidth="1"/>
  </cols>
  <sheetData>
    <row r="1" spans="1:6">
      <c r="A1" s="8" t="s">
        <v>43</v>
      </c>
      <c r="B1" s="8"/>
      <c r="C1" s="8"/>
      <c r="D1" s="8"/>
      <c r="E1" s="8"/>
      <c r="F1" s="8"/>
    </row>
    <row r="2" spans="1:6">
      <c r="A2" s="8" t="s">
        <v>2</v>
      </c>
      <c r="B2" s="8" t="s">
        <v>3</v>
      </c>
      <c r="C2" s="8" t="s">
        <v>1</v>
      </c>
      <c r="D2" s="8" t="s">
        <v>45</v>
      </c>
      <c r="E2" s="8" t="s">
        <v>46</v>
      </c>
      <c r="F2" s="8" t="s">
        <v>66</v>
      </c>
    </row>
    <row r="3" spans="1:6">
      <c r="A3" s="9" t="s">
        <v>34</v>
      </c>
      <c r="B3" s="9"/>
      <c r="C3" s="9">
        <v>1</v>
      </c>
      <c r="D3" s="9">
        <v>67.38</v>
      </c>
      <c r="E3" s="9">
        <f>SUM(C3*D3)</f>
        <v>67.38</v>
      </c>
      <c r="F3" s="10" t="s">
        <v>64</v>
      </c>
    </row>
    <row r="4" spans="1:6">
      <c r="A4" s="9" t="s">
        <v>19</v>
      </c>
      <c r="B4" s="9"/>
      <c r="C4" s="9">
        <v>1</v>
      </c>
      <c r="D4" s="9">
        <v>18.11</v>
      </c>
      <c r="E4" s="9">
        <f t="shared" ref="E4:E49" si="0">SUM(C4*D4)</f>
        <v>18.11</v>
      </c>
      <c r="F4" s="10" t="s">
        <v>61</v>
      </c>
    </row>
    <row r="5" spans="1:6">
      <c r="A5" s="9" t="s">
        <v>44</v>
      </c>
      <c r="B5" s="9"/>
      <c r="C5" s="9">
        <v>2</v>
      </c>
      <c r="D5" s="9">
        <v>12.63</v>
      </c>
      <c r="E5" s="9">
        <f t="shared" si="0"/>
        <v>25.26</v>
      </c>
      <c r="F5" s="10" t="s">
        <v>60</v>
      </c>
    </row>
    <row r="6" spans="1:6">
      <c r="A6" s="9" t="s">
        <v>18</v>
      </c>
      <c r="B6" s="9">
        <v>107</v>
      </c>
      <c r="C6" s="9">
        <v>1</v>
      </c>
      <c r="D6" s="9">
        <v>12.84</v>
      </c>
      <c r="E6" s="9">
        <f t="shared" si="0"/>
        <v>12.84</v>
      </c>
      <c r="F6" s="9"/>
    </row>
    <row r="7" spans="1:6">
      <c r="A7" s="9" t="s">
        <v>47</v>
      </c>
      <c r="B7" s="9">
        <v>101.05</v>
      </c>
      <c r="C7" s="9">
        <v>1</v>
      </c>
      <c r="D7" s="9">
        <v>18.829999999999998</v>
      </c>
      <c r="E7" s="9">
        <f t="shared" si="0"/>
        <v>18.829999999999998</v>
      </c>
      <c r="F7" s="9"/>
    </row>
    <row r="8" spans="1:6">
      <c r="A8" s="9" t="s">
        <v>48</v>
      </c>
      <c r="B8" s="9">
        <v>110</v>
      </c>
      <c r="C8" s="9">
        <v>1</v>
      </c>
      <c r="D8" s="9">
        <v>47.93</v>
      </c>
      <c r="E8" s="9">
        <f t="shared" si="0"/>
        <v>47.93</v>
      </c>
      <c r="F8" s="9"/>
    </row>
    <row r="9" spans="1:6">
      <c r="A9" s="9" t="s">
        <v>49</v>
      </c>
      <c r="B9" s="9"/>
      <c r="C9" s="9">
        <v>1</v>
      </c>
      <c r="D9" s="9">
        <v>27.37</v>
      </c>
      <c r="E9" s="9">
        <f t="shared" si="0"/>
        <v>27.37</v>
      </c>
      <c r="F9" s="10" t="s">
        <v>62</v>
      </c>
    </row>
    <row r="10" spans="1:6">
      <c r="A10" s="9" t="s">
        <v>50</v>
      </c>
      <c r="B10" s="9"/>
      <c r="C10" s="9">
        <v>1</v>
      </c>
      <c r="D10" s="9">
        <v>21.9</v>
      </c>
      <c r="E10" s="9">
        <f t="shared" si="0"/>
        <v>21.9</v>
      </c>
      <c r="F10" s="10" t="s">
        <v>63</v>
      </c>
    </row>
    <row r="11" spans="1:6">
      <c r="A11" s="9" t="s">
        <v>51</v>
      </c>
      <c r="B11" s="9">
        <v>106</v>
      </c>
      <c r="C11" s="9">
        <v>1</v>
      </c>
      <c r="D11" s="9">
        <v>15.41</v>
      </c>
      <c r="E11" s="9">
        <f t="shared" si="0"/>
        <v>15.41</v>
      </c>
      <c r="F11" s="9"/>
    </row>
    <row r="12" spans="1:6">
      <c r="A12" s="9" t="s">
        <v>52</v>
      </c>
      <c r="B12" s="9"/>
      <c r="C12" s="9">
        <v>2</v>
      </c>
      <c r="D12" s="9">
        <v>26.53</v>
      </c>
      <c r="E12" s="9">
        <f t="shared" si="0"/>
        <v>53.06</v>
      </c>
      <c r="F12" s="10" t="s">
        <v>65</v>
      </c>
    </row>
    <row r="13" spans="1:6">
      <c r="E13" s="9"/>
    </row>
    <row r="14" spans="1:6">
      <c r="E14" s="9"/>
    </row>
    <row r="15" spans="1:6">
      <c r="E15" s="12">
        <f>SUM(E3:E14)</f>
        <v>308.09000000000003</v>
      </c>
    </row>
    <row r="16" spans="1:6">
      <c r="A16" s="8" t="s">
        <v>53</v>
      </c>
      <c r="B16" s="8"/>
      <c r="C16" s="8"/>
      <c r="D16" s="8"/>
      <c r="E16" s="8"/>
      <c r="F16" s="8"/>
    </row>
    <row r="17" spans="1:6">
      <c r="A17" s="8" t="s">
        <v>2</v>
      </c>
      <c r="B17" s="8" t="s">
        <v>59</v>
      </c>
      <c r="C17" s="8" t="s">
        <v>1</v>
      </c>
      <c r="D17" s="8" t="s">
        <v>45</v>
      </c>
      <c r="E17" s="8" t="s">
        <v>46</v>
      </c>
      <c r="F17" s="8" t="s">
        <v>66</v>
      </c>
    </row>
    <row r="18" spans="1:6" ht="15.75">
      <c r="A18" s="9" t="s">
        <v>32</v>
      </c>
      <c r="B18" s="13">
        <v>161014618863</v>
      </c>
      <c r="C18" s="9">
        <v>1</v>
      </c>
      <c r="D18" s="9">
        <v>205.54</v>
      </c>
      <c r="E18" s="9">
        <f t="shared" si="0"/>
        <v>205.54</v>
      </c>
      <c r="F18" s="10" t="s">
        <v>55</v>
      </c>
    </row>
    <row r="19" spans="1:6">
      <c r="A19" s="9" t="s">
        <v>54</v>
      </c>
      <c r="B19" s="10">
        <v>181123255334</v>
      </c>
      <c r="C19" s="9">
        <v>1</v>
      </c>
      <c r="D19" s="9">
        <v>74.88</v>
      </c>
      <c r="E19" s="9">
        <f t="shared" si="0"/>
        <v>74.88</v>
      </c>
      <c r="F19" s="10" t="s">
        <v>56</v>
      </c>
    </row>
    <row r="20" spans="1:6" ht="15.75">
      <c r="A20" s="14" t="s">
        <v>57</v>
      </c>
      <c r="B20" s="14">
        <v>161010003439</v>
      </c>
      <c r="C20" s="9">
        <v>2</v>
      </c>
      <c r="D20" s="9">
        <v>5.5</v>
      </c>
      <c r="E20" s="9">
        <f t="shared" si="0"/>
        <v>11</v>
      </c>
      <c r="F20" s="10" t="s">
        <v>58</v>
      </c>
    </row>
    <row r="21" spans="1:6" ht="15.75">
      <c r="A21" s="14" t="s">
        <v>77</v>
      </c>
      <c r="B21" s="15">
        <v>221107048515</v>
      </c>
      <c r="C21" s="9">
        <v>1</v>
      </c>
      <c r="D21" s="9">
        <v>1.45</v>
      </c>
      <c r="E21" s="9">
        <f t="shared" si="0"/>
        <v>1.45</v>
      </c>
      <c r="F21" s="10" t="s">
        <v>78</v>
      </c>
    </row>
    <row r="22" spans="1:6" ht="15.75">
      <c r="A22" s="14" t="s">
        <v>76</v>
      </c>
      <c r="B22" s="15">
        <v>221125283534</v>
      </c>
      <c r="C22" s="9">
        <v>1</v>
      </c>
      <c r="D22" s="9">
        <v>1.35</v>
      </c>
      <c r="E22" s="9">
        <f t="shared" si="0"/>
        <v>1.35</v>
      </c>
      <c r="F22" s="10" t="s">
        <v>75</v>
      </c>
    </row>
    <row r="23" spans="1:6" ht="15.75">
      <c r="A23" s="14" t="s">
        <v>79</v>
      </c>
      <c r="B23" s="15">
        <v>180865237717</v>
      </c>
      <c r="C23" s="9">
        <v>1</v>
      </c>
      <c r="D23" s="9">
        <v>2.59</v>
      </c>
      <c r="E23" s="9">
        <f t="shared" si="0"/>
        <v>2.59</v>
      </c>
      <c r="F23" s="10" t="s">
        <v>80</v>
      </c>
    </row>
    <row r="24" spans="1:6" ht="15.75">
      <c r="A24" s="14" t="s">
        <v>83</v>
      </c>
      <c r="B24" s="15">
        <v>140971989659</v>
      </c>
      <c r="C24" s="9">
        <v>1</v>
      </c>
      <c r="D24" s="9">
        <v>1.22</v>
      </c>
      <c r="E24" s="9">
        <f t="shared" si="0"/>
        <v>1.22</v>
      </c>
      <c r="F24" s="10" t="s">
        <v>84</v>
      </c>
    </row>
    <row r="25" spans="1:6" ht="15.75">
      <c r="A25" s="14" t="s">
        <v>81</v>
      </c>
      <c r="B25" s="15">
        <v>261216395027</v>
      </c>
      <c r="C25" s="9">
        <v>1</v>
      </c>
      <c r="D25" s="9">
        <v>1.49</v>
      </c>
      <c r="E25" s="9">
        <f t="shared" si="0"/>
        <v>1.49</v>
      </c>
      <c r="F25" s="10" t="s">
        <v>82</v>
      </c>
    </row>
    <row r="26" spans="1:6" ht="15.75">
      <c r="A26" s="14" t="s">
        <v>89</v>
      </c>
      <c r="B26" s="15">
        <v>281046699073</v>
      </c>
      <c r="C26" s="9">
        <v>1</v>
      </c>
      <c r="D26" s="9">
        <v>3.4</v>
      </c>
      <c r="E26" s="9">
        <f t="shared" si="0"/>
        <v>3.4</v>
      </c>
      <c r="F26" s="10" t="s">
        <v>90</v>
      </c>
    </row>
    <row r="27" spans="1:6" ht="15.75">
      <c r="A27" s="14" t="s">
        <v>87</v>
      </c>
      <c r="B27" s="15">
        <v>400458031840</v>
      </c>
      <c r="C27" s="9">
        <v>1</v>
      </c>
      <c r="D27" s="9">
        <v>6.45</v>
      </c>
      <c r="E27" s="9">
        <f t="shared" si="0"/>
        <v>6.45</v>
      </c>
      <c r="F27" s="10" t="s">
        <v>88</v>
      </c>
    </row>
    <row r="28" spans="1:6" ht="15.75">
      <c r="A28" s="14" t="s">
        <v>91</v>
      </c>
      <c r="B28" s="15">
        <v>370780696840</v>
      </c>
      <c r="C28" s="9">
        <v>1</v>
      </c>
      <c r="D28" s="9">
        <v>8.9499999999999993</v>
      </c>
      <c r="E28" s="9">
        <f t="shared" si="0"/>
        <v>8.9499999999999993</v>
      </c>
      <c r="F28" s="10" t="s">
        <v>92</v>
      </c>
    </row>
    <row r="29" spans="1:6" ht="15.75">
      <c r="A29" s="14" t="s">
        <v>85</v>
      </c>
      <c r="B29" s="15">
        <v>120906156162</v>
      </c>
      <c r="C29" s="9">
        <v>1</v>
      </c>
      <c r="D29" s="9">
        <v>6.89</v>
      </c>
      <c r="E29" s="9">
        <f t="shared" si="0"/>
        <v>6.89</v>
      </c>
      <c r="F29" s="10" t="s">
        <v>86</v>
      </c>
    </row>
    <row r="30" spans="1:6" ht="15.75">
      <c r="A30" s="14" t="s">
        <v>102</v>
      </c>
      <c r="B30" s="15">
        <v>161036276306</v>
      </c>
      <c r="C30" s="9">
        <v>1</v>
      </c>
      <c r="D30" s="9">
        <v>10</v>
      </c>
      <c r="E30" s="9">
        <f t="shared" si="0"/>
        <v>10</v>
      </c>
      <c r="F30" s="10" t="s">
        <v>103</v>
      </c>
    </row>
    <row r="31" spans="1:6" ht="15.75">
      <c r="A31" s="6"/>
      <c r="B31" s="7"/>
      <c r="E31" s="9"/>
      <c r="F31" s="5"/>
    </row>
    <row r="32" spans="1:6">
      <c r="E32" s="9"/>
    </row>
    <row r="33" spans="1:7">
      <c r="E33" s="12">
        <f>SUM(E18:E32)</f>
        <v>335.20999999999992</v>
      </c>
    </row>
    <row r="34" spans="1:7">
      <c r="A34" s="8" t="s">
        <v>67</v>
      </c>
      <c r="B34" s="8"/>
      <c r="C34" s="8"/>
      <c r="D34" s="8"/>
      <c r="E34" s="8"/>
      <c r="F34" s="8"/>
    </row>
    <row r="35" spans="1:7">
      <c r="A35" s="8" t="s">
        <v>2</v>
      </c>
      <c r="B35" s="8" t="s">
        <v>3</v>
      </c>
      <c r="C35" s="8" t="s">
        <v>1</v>
      </c>
      <c r="D35" s="8" t="s">
        <v>45</v>
      </c>
      <c r="E35" s="8" t="s">
        <v>46</v>
      </c>
      <c r="F35" s="8" t="s">
        <v>66</v>
      </c>
    </row>
    <row r="36" spans="1:7" ht="15.75">
      <c r="A36" s="14" t="s">
        <v>68</v>
      </c>
      <c r="B36" s="10"/>
      <c r="C36" s="9">
        <v>1</v>
      </c>
      <c r="D36" s="9">
        <v>21.79</v>
      </c>
      <c r="E36" s="9">
        <f t="shared" si="0"/>
        <v>21.79</v>
      </c>
      <c r="F36" s="10" t="s">
        <v>69</v>
      </c>
    </row>
    <row r="37" spans="1:7">
      <c r="A37" s="9"/>
      <c r="B37" s="9"/>
      <c r="C37" s="9"/>
      <c r="D37" s="9"/>
      <c r="E37" s="9"/>
      <c r="F37" s="9"/>
    </row>
    <row r="38" spans="1:7">
      <c r="A38" s="9"/>
      <c r="B38" s="9"/>
      <c r="C38" s="9"/>
      <c r="D38" s="9"/>
      <c r="E38" s="9"/>
      <c r="F38" s="9"/>
    </row>
    <row r="39" spans="1:7">
      <c r="A39" s="9"/>
      <c r="B39" s="9"/>
      <c r="C39" s="9"/>
      <c r="D39" s="9"/>
      <c r="E39" s="11">
        <f>SUM(E36:E38)</f>
        <v>21.79</v>
      </c>
      <c r="F39" s="9"/>
    </row>
    <row r="40" spans="1:7">
      <c r="A40" s="8" t="s">
        <v>70</v>
      </c>
      <c r="B40" s="8"/>
      <c r="C40" s="8"/>
      <c r="D40" s="8"/>
      <c r="E40" s="8"/>
      <c r="F40" s="8"/>
    </row>
    <row r="41" spans="1:7">
      <c r="A41" s="8" t="s">
        <v>2</v>
      </c>
      <c r="B41" s="8" t="s">
        <v>3</v>
      </c>
      <c r="C41" s="8" t="s">
        <v>1</v>
      </c>
      <c r="D41" s="8" t="s">
        <v>45</v>
      </c>
      <c r="E41" s="8" t="s">
        <v>46</v>
      </c>
      <c r="F41" s="8" t="s">
        <v>66</v>
      </c>
    </row>
    <row r="42" spans="1:7" ht="15.75">
      <c r="A42" s="14" t="s">
        <v>71</v>
      </c>
      <c r="B42" s="9"/>
      <c r="C42" s="9">
        <v>2</v>
      </c>
      <c r="D42" s="9">
        <v>7.2</v>
      </c>
      <c r="E42" s="9">
        <f t="shared" si="0"/>
        <v>14.4</v>
      </c>
      <c r="F42" s="10" t="s">
        <v>107</v>
      </c>
    </row>
    <row r="43" spans="1:7" ht="15.75">
      <c r="A43" s="14" t="s">
        <v>72</v>
      </c>
      <c r="B43" s="9"/>
      <c r="C43" s="9">
        <v>1</v>
      </c>
      <c r="D43" s="9">
        <v>12.6</v>
      </c>
      <c r="E43" s="9">
        <f t="shared" si="0"/>
        <v>12.6</v>
      </c>
      <c r="F43" s="10" t="s">
        <v>107</v>
      </c>
    </row>
    <row r="44" spans="1:7">
      <c r="E44" s="9"/>
    </row>
    <row r="45" spans="1:7">
      <c r="E45" s="9"/>
    </row>
    <row r="46" spans="1:7">
      <c r="E46" s="12">
        <f>SUM(E42:E45)</f>
        <v>27</v>
      </c>
    </row>
    <row r="47" spans="1:7">
      <c r="A47" s="8" t="s">
        <v>73</v>
      </c>
      <c r="B47" s="8"/>
      <c r="C47" s="8"/>
      <c r="D47" s="8"/>
      <c r="E47" s="8"/>
      <c r="F47" s="8"/>
      <c r="G47" s="9"/>
    </row>
    <row r="48" spans="1:7">
      <c r="A48" s="8" t="s">
        <v>2</v>
      </c>
      <c r="B48" s="8" t="s">
        <v>3</v>
      </c>
      <c r="C48" s="8" t="s">
        <v>1</v>
      </c>
      <c r="D48" s="8" t="s">
        <v>45</v>
      </c>
      <c r="E48" s="8" t="s">
        <v>46</v>
      </c>
      <c r="F48" s="8" t="s">
        <v>66</v>
      </c>
      <c r="G48" s="9"/>
    </row>
    <row r="49" spans="1:7">
      <c r="A49" s="9" t="s">
        <v>74</v>
      </c>
      <c r="B49" s="9"/>
      <c r="C49" s="9">
        <v>2</v>
      </c>
      <c r="D49" s="9">
        <v>18</v>
      </c>
      <c r="E49" s="9">
        <f t="shared" si="0"/>
        <v>36</v>
      </c>
      <c r="F49" s="10" t="s">
        <v>93</v>
      </c>
      <c r="G49" s="9"/>
    </row>
    <row r="50" spans="1:7">
      <c r="A50" s="9"/>
      <c r="B50" s="9"/>
      <c r="C50" s="9"/>
      <c r="D50" s="9"/>
      <c r="E50" s="9"/>
      <c r="F50" s="10"/>
      <c r="G50" s="9"/>
    </row>
    <row r="51" spans="1:7">
      <c r="A51" s="9"/>
      <c r="B51" s="9"/>
      <c r="C51" s="9"/>
      <c r="D51" s="9"/>
      <c r="E51" s="9"/>
      <c r="F51" s="9"/>
      <c r="G51" s="9"/>
    </row>
    <row r="52" spans="1:7">
      <c r="A52" s="9"/>
      <c r="B52" s="9"/>
      <c r="C52" s="9"/>
      <c r="D52" s="9"/>
      <c r="E52" s="11">
        <f>SUM(E49:E51)</f>
        <v>36</v>
      </c>
      <c r="F52" s="9"/>
      <c r="G52" s="9"/>
    </row>
    <row r="53" spans="1:7">
      <c r="A53" s="8" t="s">
        <v>98</v>
      </c>
      <c r="B53" s="8"/>
      <c r="C53" s="8"/>
      <c r="D53" s="8"/>
      <c r="E53" s="8"/>
      <c r="F53" s="8"/>
      <c r="G53" s="9"/>
    </row>
    <row r="54" spans="1:7">
      <c r="A54" s="8" t="s">
        <v>2</v>
      </c>
      <c r="B54" s="8" t="s">
        <v>59</v>
      </c>
      <c r="C54" s="8" t="s">
        <v>1</v>
      </c>
      <c r="D54" s="8" t="s">
        <v>45</v>
      </c>
      <c r="E54" s="8" t="s">
        <v>46</v>
      </c>
      <c r="F54" s="8" t="s">
        <v>66</v>
      </c>
      <c r="G54" s="9"/>
    </row>
    <row r="55" spans="1:7">
      <c r="A55" s="9" t="s">
        <v>94</v>
      </c>
      <c r="B55" s="9" t="s">
        <v>95</v>
      </c>
      <c r="C55" s="9">
        <v>20</v>
      </c>
      <c r="D55" s="9">
        <v>3.6999999999999998E-2</v>
      </c>
      <c r="E55" s="9">
        <f>SUM(C55*D55)</f>
        <v>0.74</v>
      </c>
      <c r="F55" s="16" t="s">
        <v>105</v>
      </c>
      <c r="G55" s="17"/>
    </row>
    <row r="56" spans="1:7">
      <c r="A56" s="9" t="s">
        <v>96</v>
      </c>
      <c r="B56" s="9" t="s">
        <v>97</v>
      </c>
      <c r="C56" s="9">
        <v>1</v>
      </c>
      <c r="D56" s="9">
        <v>1.93</v>
      </c>
      <c r="E56" s="9">
        <f>SUM(C56*D56)</f>
        <v>1.93</v>
      </c>
      <c r="F56" s="16" t="s">
        <v>106</v>
      </c>
      <c r="G56" s="17"/>
    </row>
    <row r="57" spans="1:7">
      <c r="E57" s="9"/>
    </row>
    <row r="58" spans="1:7">
      <c r="E58" s="9"/>
    </row>
    <row r="59" spans="1:7">
      <c r="E59" s="12">
        <f>SUM(E55:E58)</f>
        <v>2.67</v>
      </c>
    </row>
    <row r="60" spans="1:7">
      <c r="A60" s="8" t="s">
        <v>99</v>
      </c>
      <c r="B60" s="8"/>
      <c r="C60" s="8"/>
      <c r="D60" s="8"/>
      <c r="E60" s="8"/>
      <c r="F60" s="8"/>
    </row>
    <row r="61" spans="1:7">
      <c r="A61" s="8" t="s">
        <v>2</v>
      </c>
      <c r="B61" s="8" t="s">
        <v>59</v>
      </c>
      <c r="C61" s="8" t="s">
        <v>1</v>
      </c>
      <c r="D61" s="8" t="s">
        <v>45</v>
      </c>
      <c r="E61" s="8" t="s">
        <v>46</v>
      </c>
      <c r="F61" s="8" t="s">
        <v>66</v>
      </c>
    </row>
    <row r="62" spans="1:7">
      <c r="A62" s="9" t="s">
        <v>100</v>
      </c>
      <c r="B62" s="9"/>
      <c r="C62" s="9">
        <v>1</v>
      </c>
      <c r="D62" s="9">
        <v>3</v>
      </c>
      <c r="E62" s="9">
        <f>SUM(C62*D62)</f>
        <v>3</v>
      </c>
      <c r="F62" s="10" t="s">
        <v>101</v>
      </c>
    </row>
    <row r="63" spans="1:7">
      <c r="E63" s="9"/>
    </row>
    <row r="64" spans="1:7">
      <c r="E64" s="11">
        <f>SUM(E62:E63)</f>
        <v>3</v>
      </c>
    </row>
    <row r="66" spans="4:5">
      <c r="D66" s="18" t="s">
        <v>104</v>
      </c>
      <c r="E66" s="19">
        <f>SUM(E64+E59+E52+E46+E39+E33+E15)</f>
        <v>733.76</v>
      </c>
    </row>
  </sheetData>
  <mergeCells count="2">
    <mergeCell ref="F55:G55"/>
    <mergeCell ref="F56:G56"/>
  </mergeCells>
  <hyperlinks>
    <hyperlink ref="F18" r:id="rId1" display="http://www.ebay.co.uk/itm/161014618863?ssPageName=STRK:MESINDXX:IT&amp;_trksid=p3984.m1436.l2649"/>
    <hyperlink ref="F19" r:id="rId2"/>
    <hyperlink ref="F20" r:id="rId3"/>
    <hyperlink ref="B19" r:id="rId4" display="http://www.ebay.co.uk/itm/181123255334?ssPageName=STRK:MESINDXX:IT&amp;_trksid=p3984.m1436.l2649"/>
    <hyperlink ref="F5" r:id="rId5"/>
    <hyperlink ref="F4" r:id="rId6"/>
    <hyperlink ref="F9" r:id="rId7"/>
    <hyperlink ref="F10" r:id="rId8"/>
    <hyperlink ref="F3" r:id="rId9"/>
    <hyperlink ref="F12" r:id="rId10"/>
    <hyperlink ref="F36" r:id="rId11"/>
    <hyperlink ref="F25" r:id="rId12"/>
    <hyperlink ref="F24" r:id="rId13"/>
    <hyperlink ref="F29" r:id="rId14"/>
    <hyperlink ref="F26" r:id="rId15"/>
    <hyperlink ref="F49" r:id="rId16"/>
    <hyperlink ref="F62" r:id="rId17"/>
    <hyperlink ref="F55" display="http://uk.rs-online.com/web/p/pcb-connector-housings/3531614/?searchTerm=353-1614&amp;relevancy- data=636F3D3126696E3D4931384E525353746F636B4E756D6265724D504E266C753D656E266D6D3D6D61746368616C6C26706D3D5E5C647B337D5B5C732D2F255C2E2C5D5C647B332C347D2426706F3D3"/>
    <hyperlink ref="F56" display="http://uk.rs-online.com/web/p/pcb-connector-contacts/3531591/?searchTerm=353-1591&amp;relevancy- data=636F3D3126696E3D4931384E525353746F636B4E756D6265724D504E266C753D656E266D6D3D6D61746368616C6C26706D3D5E5C647B337D5B5C732D2F255C2E2C5D5C647B332C347D2426706F3D3"/>
    <hyperlink ref="F43" r:id="rId18"/>
    <hyperlink ref="F42" r:id="rId19"/>
  </hyperlinks>
  <pageMargins left="0.70866141732283472" right="0.70866141732283472" top="0.74803149606299213" bottom="0.74803149606299213" header="0.31496062992125984" footer="0.31496062992125984"/>
  <pageSetup paperSize="66" orientation="landscape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jonesc</cp:lastModifiedBy>
  <cp:lastPrinted>2013-06-19T07:18:43Z</cp:lastPrinted>
  <dcterms:created xsi:type="dcterms:W3CDTF">2013-04-19T19:16:56Z</dcterms:created>
  <dcterms:modified xsi:type="dcterms:W3CDTF">2013-06-19T08:50:40Z</dcterms:modified>
</cp:coreProperties>
</file>